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40" yWindow="180" windowWidth="15450" windowHeight="10935" tabRatio="609"/>
  </bookViews>
  <sheets>
    <sheet name="дод7" sheetId="8" r:id="rId1"/>
  </sheets>
  <externalReferences>
    <externalReference r:id="rId2"/>
  </externalReferences>
  <definedNames>
    <definedName name="_ftn2" localSheetId="0">дод7!#REF!</definedName>
    <definedName name="_ftnref2" localSheetId="0">дод7!#REF!</definedName>
    <definedName name="_xlnm._FilterDatabase" localSheetId="0" hidden="1">дод7!$B$9:$J$35</definedName>
    <definedName name="_xlnm.Print_Titles" localSheetId="0">дод7!$6:$8</definedName>
    <definedName name="_xlnm.Print_Area" localSheetId="0">дод7!$B$1:$J$35</definedName>
  </definedNames>
  <calcPr calcId="125725" fullCalcOnLoad="1"/>
</workbook>
</file>

<file path=xl/calcChain.xml><?xml version="1.0" encoding="utf-8"?>
<calcChain xmlns="http://schemas.openxmlformats.org/spreadsheetml/2006/main">
  <c r="J15" i="8"/>
  <c r="J29"/>
  <c r="J11"/>
  <c r="J25"/>
  <c r="J26"/>
  <c r="J14"/>
  <c r="J35"/>
  <c r="J10"/>
  <c r="J28"/>
  <c r="K28"/>
  <c r="L28"/>
  <c r="L32"/>
  <c r="L36"/>
  <c r="L37"/>
  <c r="J38"/>
  <c r="L38"/>
  <c r="L35"/>
</calcChain>
</file>

<file path=xl/sharedStrings.xml><?xml version="1.0" encoding="utf-8"?>
<sst xmlns="http://schemas.openxmlformats.org/spreadsheetml/2006/main" count="115" uniqueCount="71">
  <si>
    <t>(грн.)</t>
  </si>
  <si>
    <t xml:space="preserve">Всього видатків </t>
  </si>
  <si>
    <t>Назва об’єктів відповідно  до проектно- кошторисної документації;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</si>
  <si>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</si>
  <si>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</si>
  <si>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 xml:space="preserve"> Всього видатків на завершення будівництва об’єктів на майбутні роки </t>
  </si>
  <si>
    <t xml:space="preserve">Разом видатків на поточний рік </t>
  </si>
  <si>
    <t>Перелік об’єктів, видатки на які у 2017 році будуть проводитися за рахунок коштів бюджету розвитку</t>
  </si>
  <si>
    <t>Код Типової програмної класифікаці1 видатків та кредитування місцевих бюджетів (ТПКВКМБ)</t>
  </si>
  <si>
    <t>Код функціональної класифікації видатків та кредитування бюджету   (ФКВКБ)</t>
  </si>
  <si>
    <t>Код програмної класифікації видатків та кредитування місцевих бюджетів (ПКВКМБ)</t>
  </si>
  <si>
    <t>Найменування головного розпорядника</t>
  </si>
  <si>
    <t xml:space="preserve"> відповідального виконавця, бюджетної програми або напрямку видатків згідно з типовою відомчою (ТПКВКМБ)</t>
  </si>
  <si>
    <t>Сектор культури районної державної адміністрації (головний розпорядник)</t>
  </si>
  <si>
    <t>Сектор культури районної державної адміністрації (відповідальний виконавець)</t>
  </si>
  <si>
    <t>2400000</t>
  </si>
  <si>
    <t>2410000</t>
  </si>
  <si>
    <t>6310</t>
  </si>
  <si>
    <t>2416310</t>
  </si>
  <si>
    <t>0490</t>
  </si>
  <si>
    <t>Реалізація заходів щодо інвестиційного розвитку території</t>
  </si>
  <si>
    <t>2414060</t>
  </si>
  <si>
    <t>2414090</t>
  </si>
  <si>
    <t>Бібліотеки </t>
  </si>
  <si>
    <t>Палаци і будинки культури, клуби та інші заклади клубного типу</t>
  </si>
  <si>
    <t>4060</t>
  </si>
  <si>
    <t>4090</t>
  </si>
  <si>
    <t>Придбання основних засобів (субвенція сільських рад)</t>
  </si>
  <si>
    <t>Теофіпольська районна державна адміністрація Хмельницької області</t>
  </si>
  <si>
    <t>0310000</t>
  </si>
  <si>
    <t>0300000</t>
  </si>
  <si>
    <t>Теофіпольська районна державна адміністрація Хмельницької області Відповідальний виконавець)</t>
  </si>
  <si>
    <t>0312180</t>
  </si>
  <si>
    <t>Первинна медична допомога населенню</t>
  </si>
  <si>
    <t>Відділ  освіти районної державної адміністрації (головний розпорядник коштів)</t>
  </si>
  <si>
    <t>Відділ  освіти районної державної адміністрації (відповідальний виконавець)</t>
  </si>
  <si>
    <t>1000000</t>
  </si>
  <si>
    <t>1010000</t>
  </si>
  <si>
    <t>2180</t>
  </si>
  <si>
    <t>0726</t>
  </si>
  <si>
    <t>0824</t>
  </si>
  <si>
    <t>0828</t>
  </si>
  <si>
    <t>1011010</t>
  </si>
  <si>
    <t>1010</t>
  </si>
  <si>
    <t>0910</t>
  </si>
  <si>
    <t>Дошкільна освiта</t>
  </si>
  <si>
    <t>1011020</t>
  </si>
  <si>
    <t>1020</t>
  </si>
  <si>
    <t>0921</t>
  </si>
  <si>
    <t>Надання загальної середньої освіти загальноосвітніми навчальними закладами    ( в т.ч. школою-дитячим садком, інтернатом при школі), спеціалізованими школами, ліцеями, гімназіями, колегіумами</t>
  </si>
  <si>
    <t>Управління соціального захисту населення районної державної адміністрації  (головний розпорядник коштів)</t>
  </si>
  <si>
    <t>Управління соціального захисту населення районної державної адміністрації  (відповідальний виконавець)</t>
  </si>
  <si>
    <t>1500000</t>
  </si>
  <si>
    <t>1510000</t>
  </si>
  <si>
    <t>1523105</t>
  </si>
  <si>
    <t>3105</t>
  </si>
  <si>
    <t>Надання реабілітаційних послуг інвалідам та дітям-інвалідам</t>
  </si>
  <si>
    <t>2416311</t>
  </si>
  <si>
    <t>6311</t>
  </si>
  <si>
    <t>0491</t>
  </si>
  <si>
    <t>Будівництво будинку культури на 500 місць в смт.Теофіполь Хмельницької області (із зменшенням місць до 453). Коригування</t>
  </si>
  <si>
    <t>Капітальний ремонт (заміна вікон) Святецької загальноосвітньої школи І-ІІІ ступенів в с.Святець Теофіпольського району Хмельницької області</t>
  </si>
  <si>
    <t>Капітальний ремонт Базалійської ЗОШ І-ІІІ ступенів в смт.Базалія Теофіпольського району Хмельницької області</t>
  </si>
  <si>
    <t>Співфінансування на придбання основних засобів</t>
  </si>
  <si>
    <t>Співфінансування на капітальний ремонт</t>
  </si>
  <si>
    <t>Придбання автомобіля для підвозу хворих на гемодіаліз                        (субвенція сільських рад)</t>
  </si>
  <si>
    <t>Реконструкція покрівлі дитячого садка "Бджілонька" в смт.Теофіполь, Хмельницької області</t>
  </si>
  <si>
    <t>Капітальний ремонт свердловини на проточну воду для водопостачання  Святецької ЗОШ І-ІІІ ступенів                              (субвенція Святецької сільської ради)</t>
  </si>
  <si>
    <t>Придбання автомобіля для підвозу дітей                                                        (субвенція сільських рад)</t>
  </si>
  <si>
    <t>Співфінансування на будівництво будинку культури на 500 місць в смт.Теофіполь Хмельницької області (із зменшенням місць до 453). Коригування</t>
  </si>
  <si>
    <t>Додаток 5
до рішення  районної ради
31 березня  2017 року №37-10/2017</t>
  </si>
</sst>
</file>

<file path=xl/styles.xml><?xml version="1.0" encoding="utf-8"?>
<styleSheet xmlns="http://schemas.openxmlformats.org/spreadsheetml/2006/main">
  <numFmts count="2">
    <numFmt numFmtId="184" formatCode="0.0"/>
    <numFmt numFmtId="185" formatCode="#,##0.0"/>
  </numFmts>
  <fonts count="22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Arial Cyr"/>
      <charset val="204"/>
    </font>
    <font>
      <b/>
      <sz val="10"/>
      <name val="Times New Roman"/>
      <family val="1"/>
      <charset val="204"/>
    </font>
    <font>
      <sz val="16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1"/>
      <name val="Arial Cyr"/>
      <charset val="204"/>
    </font>
    <font>
      <b/>
      <sz val="11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Arial Cyr"/>
      <charset val="204"/>
    </font>
    <font>
      <sz val="14"/>
      <name val="Arial Cyr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Fill="1"/>
    <xf numFmtId="0" fontId="0" fillId="0" borderId="0" xfId="0" applyFill="1" applyAlignment="1">
      <alignment horizontal="right"/>
    </xf>
    <xf numFmtId="184" fontId="5" fillId="0" borderId="0" xfId="0" applyNumberFormat="1" applyFont="1" applyFill="1" applyAlignment="1">
      <alignment horizontal="right"/>
    </xf>
    <xf numFmtId="0" fontId="2" fillId="0" borderId="0" xfId="0" applyFont="1" applyFill="1" applyAlignment="1"/>
    <xf numFmtId="184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184" fontId="4" fillId="0" borderId="0" xfId="0" applyNumberFormat="1" applyFont="1" applyFill="1" applyAlignment="1"/>
    <xf numFmtId="184" fontId="7" fillId="0" borderId="0" xfId="0" applyNumberFormat="1" applyFont="1" applyFill="1" applyAlignment="1">
      <alignment horizontal="right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8" fillId="0" borderId="0" xfId="0" applyFont="1" applyFill="1"/>
    <xf numFmtId="185" fontId="6" fillId="0" borderId="0" xfId="0" applyNumberFormat="1" applyFont="1" applyFill="1" applyAlignment="1">
      <alignment horizontal="center"/>
    </xf>
    <xf numFmtId="185" fontId="8" fillId="0" borderId="0" xfId="0" applyNumberFormat="1" applyFont="1" applyFill="1" applyAlignment="1">
      <alignment horizontal="center"/>
    </xf>
    <xf numFmtId="184" fontId="6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0" fontId="1" fillId="0" borderId="0" xfId="0" applyFont="1" applyFill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right"/>
    </xf>
    <xf numFmtId="0" fontId="15" fillId="0" borderId="0" xfId="0" applyFont="1" applyFill="1"/>
    <xf numFmtId="0" fontId="12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/>
    </xf>
    <xf numFmtId="3" fontId="17" fillId="0" borderId="0" xfId="0" applyNumberFormat="1" applyFont="1" applyFill="1" applyAlignment="1">
      <alignment horizontal="center"/>
    </xf>
    <xf numFmtId="185" fontId="17" fillId="0" borderId="0" xfId="0" applyNumberFormat="1" applyFont="1" applyFill="1" applyAlignment="1">
      <alignment horizontal="center"/>
    </xf>
    <xf numFmtId="0" fontId="17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85" fontId="19" fillId="0" borderId="0" xfId="0" applyNumberFormat="1" applyFont="1" applyFill="1" applyAlignment="1">
      <alignment horizontal="center"/>
    </xf>
    <xf numFmtId="0" fontId="14" fillId="0" borderId="2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185" fontId="12" fillId="0" borderId="2" xfId="0" applyNumberFormat="1" applyFont="1" applyFill="1" applyBorder="1" applyAlignment="1">
      <alignment horizontal="center" vertical="center"/>
    </xf>
    <xf numFmtId="185" fontId="12" fillId="0" borderId="2" xfId="0" applyNumberFormat="1" applyFont="1" applyFill="1" applyBorder="1" applyAlignment="1">
      <alignment horizontal="center" vertical="center" wrapText="1"/>
    </xf>
    <xf numFmtId="0" fontId="17" fillId="0" borderId="0" xfId="0" applyFont="1" applyFill="1"/>
    <xf numFmtId="49" fontId="16" fillId="0" borderId="2" xfId="0" applyNumberFormat="1" applyFont="1" applyFill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top" wrapText="1"/>
    </xf>
    <xf numFmtId="49" fontId="18" fillId="0" borderId="2" xfId="0" applyNumberFormat="1" applyFont="1" applyFill="1" applyBorder="1" applyAlignment="1">
      <alignment horizontal="center" vertical="center"/>
    </xf>
    <xf numFmtId="0" fontId="20" fillId="0" borderId="0" xfId="0" applyFont="1" applyFill="1"/>
    <xf numFmtId="0" fontId="20" fillId="0" borderId="0" xfId="0" applyFont="1" applyFill="1" applyAlignment="1">
      <alignment horizontal="center"/>
    </xf>
    <xf numFmtId="0" fontId="16" fillId="0" borderId="0" xfId="0" applyNumberFormat="1" applyFont="1" applyFill="1" applyAlignment="1" applyProtection="1">
      <alignment horizontal="center" vertical="center" wrapText="1"/>
    </xf>
    <xf numFmtId="0" fontId="16" fillId="0" borderId="0" xfId="0" applyNumberFormat="1" applyFont="1" applyFill="1" applyAlignment="1" applyProtection="1">
      <alignment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3" fontId="18" fillId="0" borderId="2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left" vertical="center" wrapText="1"/>
    </xf>
    <xf numFmtId="49" fontId="18" fillId="0" borderId="2" xfId="0" applyNumberFormat="1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21" fillId="0" borderId="0" xfId="0" applyNumberFormat="1" applyFont="1" applyFill="1" applyAlignment="1" applyProtection="1">
      <alignment horizontal="left" vertical="top" wrapText="1"/>
    </xf>
    <xf numFmtId="0" fontId="18" fillId="0" borderId="0" xfId="0" applyNumberFormat="1" applyFont="1" applyFill="1" applyAlignment="1" applyProtection="1">
      <alignment horizontal="center" vertical="center" wrapText="1"/>
    </xf>
    <xf numFmtId="0" fontId="16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1056;&#1110;&#1096;&#1077;&#1085;&#1085;&#1103;%20&#1089;&#1077;&#1089;&#1110;&#1111;%20&#1074;&#1110;&#1076;%2031%20&#1073;&#1077;&#1088;&#1077;&#1079;&#1085;&#1103;%202017%20&#1088;&#1086;&#1082;&#1091;%20&#1079;&#1072;&#1090;&#1074;&#1077;&#1088;&#1076;&#1078;&#1077;&#1085;&#1077;\dod%203%20&#1074;&#1080;&#1076;%20&#1079;%20&#1074;&#1088;&#1072;&#1093;&#1091;&#1074;%20&#1087;&#1088;&#1086;&#1087;&#1086;&#1079;%20&#1088;&#1072;&#1076;&#108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od3"/>
    </sheetNames>
    <sheetDataSet>
      <sheetData sheetId="0">
        <row r="9">
          <cell r="O9">
            <v>131000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showZeros="0" tabSelected="1" view="pageBreakPreview" zoomScale="75" zoomScaleNormal="75" zoomScaleSheetLayoutView="100" workbookViewId="0">
      <selection activeCell="H1" sqref="H1:L1"/>
    </sheetView>
  </sheetViews>
  <sheetFormatPr defaultRowHeight="12.75"/>
  <cols>
    <col min="1" max="1" width="9.140625" style="1" customWidth="1"/>
    <col min="2" max="2" width="15.5703125" style="1" customWidth="1"/>
    <col min="3" max="3" width="16.28515625" style="1" customWidth="1"/>
    <col min="4" max="4" width="16.7109375" style="1" bestFit="1" customWidth="1"/>
    <col min="5" max="5" width="43.85546875" style="6" customWidth="1"/>
    <col min="6" max="6" width="39.85546875" style="6" customWidth="1"/>
    <col min="7" max="7" width="16.28515625" style="1" customWidth="1"/>
    <col min="8" max="8" width="14.85546875" style="1" customWidth="1"/>
    <col min="9" max="9" width="14" style="1" customWidth="1"/>
    <col min="10" max="10" width="16.85546875" style="2" customWidth="1"/>
    <col min="11" max="11" width="20.28515625" style="1" hidden="1" customWidth="1"/>
    <col min="12" max="12" width="16.140625" style="1" hidden="1" customWidth="1"/>
    <col min="13" max="15" width="9.140625" style="1" hidden="1" customWidth="1"/>
    <col min="16" max="16384" width="9.140625" style="1"/>
  </cols>
  <sheetData>
    <row r="1" spans="1:12" s="39" customFormat="1" ht="51" customHeight="1">
      <c r="E1" s="40"/>
      <c r="F1" s="40"/>
      <c r="G1" s="42"/>
      <c r="H1" s="53" t="s">
        <v>70</v>
      </c>
      <c r="I1" s="53"/>
      <c r="J1" s="53"/>
      <c r="K1" s="53"/>
      <c r="L1" s="53"/>
    </row>
    <row r="2" spans="1:12" s="39" customFormat="1" ht="22.9" customHeight="1">
      <c r="E2" s="40"/>
      <c r="F2" s="40"/>
      <c r="G2" s="41"/>
      <c r="H2" s="54"/>
      <c r="I2" s="54"/>
      <c r="J2" s="54"/>
    </row>
    <row r="3" spans="1:12" s="39" customFormat="1" ht="32.25" customHeight="1">
      <c r="B3" s="55" t="s">
        <v>7</v>
      </c>
      <c r="C3" s="55"/>
      <c r="D3" s="55"/>
      <c r="E3" s="55"/>
      <c r="F3" s="55"/>
      <c r="G3" s="55"/>
      <c r="H3" s="55"/>
      <c r="I3" s="55"/>
      <c r="J3" s="55"/>
    </row>
    <row r="4" spans="1:12" s="18" customFormat="1">
      <c r="E4" s="19"/>
      <c r="F4" s="19"/>
    </row>
    <row r="5" spans="1:12" s="21" customFormat="1" ht="15.75">
      <c r="A5" s="18"/>
      <c r="B5" s="18"/>
      <c r="C5" s="18"/>
      <c r="D5" s="18"/>
      <c r="E5" s="19"/>
      <c r="F5" s="19"/>
      <c r="G5" s="18"/>
      <c r="H5" s="18"/>
      <c r="I5" s="18"/>
      <c r="J5" s="20" t="s">
        <v>0</v>
      </c>
    </row>
    <row r="6" spans="1:12" s="18" customFormat="1" ht="12.75" customHeight="1">
      <c r="A6" s="21"/>
      <c r="B6" s="50" t="s">
        <v>10</v>
      </c>
      <c r="C6" s="50" t="s">
        <v>8</v>
      </c>
      <c r="D6" s="50" t="s">
        <v>9</v>
      </c>
      <c r="E6" s="50" t="s">
        <v>11</v>
      </c>
      <c r="F6" s="49" t="s">
        <v>2</v>
      </c>
      <c r="G6" s="49" t="s">
        <v>3</v>
      </c>
      <c r="H6" s="49" t="s">
        <v>4</v>
      </c>
      <c r="I6" s="49" t="s">
        <v>5</v>
      </c>
      <c r="J6" s="49" t="s">
        <v>6</v>
      </c>
    </row>
    <row r="7" spans="1:12" s="18" customFormat="1" ht="36.75" customHeight="1">
      <c r="B7" s="51"/>
      <c r="C7" s="51"/>
      <c r="D7" s="51"/>
      <c r="E7" s="52"/>
      <c r="F7" s="49"/>
      <c r="G7" s="49"/>
      <c r="H7" s="49"/>
      <c r="I7" s="49"/>
      <c r="J7" s="49"/>
    </row>
    <row r="8" spans="1:12" s="18" customFormat="1" ht="113.25" customHeight="1">
      <c r="B8" s="52"/>
      <c r="C8" s="52"/>
      <c r="D8" s="52"/>
      <c r="E8" s="22" t="s">
        <v>12</v>
      </c>
      <c r="F8" s="49"/>
      <c r="G8" s="49"/>
      <c r="H8" s="49"/>
      <c r="I8" s="49"/>
      <c r="J8" s="49"/>
    </row>
    <row r="9" spans="1:12" s="16" customFormat="1" ht="15">
      <c r="B9" s="23">
        <v>1</v>
      </c>
      <c r="C9" s="23">
        <v>2</v>
      </c>
      <c r="D9" s="23">
        <v>3</v>
      </c>
      <c r="E9" s="23">
        <v>4</v>
      </c>
      <c r="F9" s="23">
        <v>5</v>
      </c>
      <c r="G9" s="23">
        <v>6</v>
      </c>
      <c r="H9" s="23">
        <v>7</v>
      </c>
      <c r="I9" s="23">
        <v>8</v>
      </c>
      <c r="J9" s="23">
        <v>9</v>
      </c>
    </row>
    <row r="10" spans="1:12" s="16" customFormat="1" ht="56.25">
      <c r="B10" s="35" t="s">
        <v>30</v>
      </c>
      <c r="C10" s="35"/>
      <c r="D10" s="36"/>
      <c r="E10" s="36" t="s">
        <v>28</v>
      </c>
      <c r="F10" s="23"/>
      <c r="G10" s="23"/>
      <c r="H10" s="23"/>
      <c r="I10" s="23"/>
      <c r="J10" s="43">
        <f>J11</f>
        <v>207624</v>
      </c>
    </row>
    <row r="11" spans="1:12" s="16" customFormat="1" ht="75">
      <c r="B11" s="35" t="s">
        <v>29</v>
      </c>
      <c r="C11" s="35"/>
      <c r="D11" s="36"/>
      <c r="E11" s="36" t="s">
        <v>31</v>
      </c>
      <c r="F11" s="23"/>
      <c r="G11" s="23"/>
      <c r="H11" s="23"/>
      <c r="I11" s="23"/>
      <c r="J11" s="43">
        <f>J12+J13</f>
        <v>207624</v>
      </c>
    </row>
    <row r="12" spans="1:12" s="16" customFormat="1" ht="56.25">
      <c r="B12" s="47" t="s">
        <v>32</v>
      </c>
      <c r="C12" s="38" t="s">
        <v>38</v>
      </c>
      <c r="D12" s="38" t="s">
        <v>39</v>
      </c>
      <c r="E12" s="46" t="s">
        <v>33</v>
      </c>
      <c r="F12" s="46" t="s">
        <v>65</v>
      </c>
      <c r="G12" s="23"/>
      <c r="H12" s="23"/>
      <c r="I12" s="23"/>
      <c r="J12" s="44">
        <v>207264</v>
      </c>
    </row>
    <row r="13" spans="1:12" s="16" customFormat="1" ht="37.5">
      <c r="B13" s="47" t="s">
        <v>32</v>
      </c>
      <c r="C13" s="38" t="s">
        <v>38</v>
      </c>
      <c r="D13" s="38" t="s">
        <v>39</v>
      </c>
      <c r="E13" s="46" t="s">
        <v>33</v>
      </c>
      <c r="F13" s="46" t="s">
        <v>63</v>
      </c>
      <c r="G13" s="23"/>
      <c r="H13" s="23"/>
      <c r="I13" s="23"/>
      <c r="J13" s="44">
        <v>360</v>
      </c>
    </row>
    <row r="14" spans="1:12" s="16" customFormat="1" ht="56.25">
      <c r="B14" s="35" t="s">
        <v>36</v>
      </c>
      <c r="C14" s="23"/>
      <c r="D14" s="23"/>
      <c r="E14" s="36" t="s">
        <v>34</v>
      </c>
      <c r="F14" s="23"/>
      <c r="G14" s="23"/>
      <c r="H14" s="23"/>
      <c r="I14" s="23"/>
      <c r="J14" s="43">
        <f>J15</f>
        <v>523940</v>
      </c>
    </row>
    <row r="15" spans="1:12" s="16" customFormat="1" ht="56.25">
      <c r="B15" s="35" t="s">
        <v>37</v>
      </c>
      <c r="C15" s="23"/>
      <c r="D15" s="23"/>
      <c r="E15" s="36" t="s">
        <v>35</v>
      </c>
      <c r="F15" s="23"/>
      <c r="G15" s="23"/>
      <c r="H15" s="23"/>
      <c r="I15" s="23"/>
      <c r="J15" s="43">
        <f>J16+J17+J18+J20+J21+J22+J23+J24+J19</f>
        <v>523940</v>
      </c>
    </row>
    <row r="16" spans="1:12" s="16" customFormat="1" ht="37.5">
      <c r="B16" s="38" t="s">
        <v>42</v>
      </c>
      <c r="C16" s="38" t="s">
        <v>43</v>
      </c>
      <c r="D16" s="38" t="s">
        <v>44</v>
      </c>
      <c r="E16" s="46" t="s">
        <v>45</v>
      </c>
      <c r="F16" s="46" t="s">
        <v>27</v>
      </c>
      <c r="G16" s="23"/>
      <c r="H16" s="23"/>
      <c r="I16" s="23"/>
      <c r="J16" s="44">
        <v>25000</v>
      </c>
    </row>
    <row r="17" spans="1:12" s="16" customFormat="1" ht="37.5">
      <c r="B17" s="38" t="s">
        <v>42</v>
      </c>
      <c r="C17" s="38" t="s">
        <v>43</v>
      </c>
      <c r="D17" s="38" t="s">
        <v>44</v>
      </c>
      <c r="E17" s="46" t="s">
        <v>45</v>
      </c>
      <c r="F17" s="46" t="s">
        <v>63</v>
      </c>
      <c r="G17" s="23"/>
      <c r="H17" s="23"/>
      <c r="I17" s="23"/>
      <c r="J17" s="44">
        <v>4400</v>
      </c>
    </row>
    <row r="18" spans="1:12" s="16" customFormat="1" ht="37.5">
      <c r="B18" s="38" t="s">
        <v>42</v>
      </c>
      <c r="C18" s="38" t="s">
        <v>43</v>
      </c>
      <c r="D18" s="38" t="s">
        <v>44</v>
      </c>
      <c r="E18" s="46" t="s">
        <v>45</v>
      </c>
      <c r="F18" s="46" t="s">
        <v>64</v>
      </c>
      <c r="G18" s="23"/>
      <c r="H18" s="23"/>
      <c r="I18" s="23"/>
      <c r="J18" s="44">
        <v>800</v>
      </c>
    </row>
    <row r="19" spans="1:12" s="16" customFormat="1" ht="75">
      <c r="B19" s="38" t="s">
        <v>42</v>
      </c>
      <c r="C19" s="38" t="s">
        <v>43</v>
      </c>
      <c r="D19" s="38" t="s">
        <v>44</v>
      </c>
      <c r="E19" s="46" t="s">
        <v>45</v>
      </c>
      <c r="F19" s="46" t="s">
        <v>66</v>
      </c>
      <c r="G19" s="23"/>
      <c r="H19" s="23"/>
      <c r="I19" s="23"/>
      <c r="J19" s="44">
        <v>149300</v>
      </c>
    </row>
    <row r="20" spans="1:12" s="16" customFormat="1" ht="112.5">
      <c r="B20" s="38" t="s">
        <v>46</v>
      </c>
      <c r="C20" s="38" t="s">
        <v>47</v>
      </c>
      <c r="D20" s="38" t="s">
        <v>48</v>
      </c>
      <c r="E20" s="46" t="s">
        <v>49</v>
      </c>
      <c r="F20" s="46" t="s">
        <v>67</v>
      </c>
      <c r="G20" s="23"/>
      <c r="H20" s="23"/>
      <c r="I20" s="23"/>
      <c r="J20" s="44">
        <v>100000</v>
      </c>
    </row>
    <row r="21" spans="1:12" s="16" customFormat="1" ht="112.5">
      <c r="B21" s="38" t="s">
        <v>46</v>
      </c>
      <c r="C21" s="38" t="s">
        <v>47</v>
      </c>
      <c r="D21" s="38" t="s">
        <v>48</v>
      </c>
      <c r="E21" s="46" t="s">
        <v>49</v>
      </c>
      <c r="F21" s="46" t="s">
        <v>61</v>
      </c>
      <c r="G21" s="23"/>
      <c r="H21" s="23"/>
      <c r="I21" s="23"/>
      <c r="J21" s="44">
        <v>100000</v>
      </c>
    </row>
    <row r="22" spans="1:12" s="16" customFormat="1" ht="112.5">
      <c r="B22" s="38" t="s">
        <v>46</v>
      </c>
      <c r="C22" s="38" t="s">
        <v>47</v>
      </c>
      <c r="D22" s="38" t="s">
        <v>48</v>
      </c>
      <c r="E22" s="46" t="s">
        <v>49</v>
      </c>
      <c r="F22" s="46" t="s">
        <v>62</v>
      </c>
      <c r="G22" s="23"/>
      <c r="H22" s="23"/>
      <c r="I22" s="23"/>
      <c r="J22" s="44">
        <v>90000</v>
      </c>
    </row>
    <row r="23" spans="1:12" s="16" customFormat="1" ht="112.5">
      <c r="B23" s="38" t="s">
        <v>46</v>
      </c>
      <c r="C23" s="38" t="s">
        <v>47</v>
      </c>
      <c r="D23" s="38" t="s">
        <v>48</v>
      </c>
      <c r="E23" s="46" t="s">
        <v>49</v>
      </c>
      <c r="F23" s="46" t="s">
        <v>63</v>
      </c>
      <c r="G23" s="23"/>
      <c r="H23" s="23"/>
      <c r="I23" s="23"/>
      <c r="J23" s="44">
        <v>7000</v>
      </c>
    </row>
    <row r="24" spans="1:12" s="16" customFormat="1" ht="112.5">
      <c r="B24" s="38" t="s">
        <v>46</v>
      </c>
      <c r="C24" s="38" t="s">
        <v>47</v>
      </c>
      <c r="D24" s="38" t="s">
        <v>48</v>
      </c>
      <c r="E24" s="46" t="s">
        <v>49</v>
      </c>
      <c r="F24" s="46" t="s">
        <v>64</v>
      </c>
      <c r="G24" s="23"/>
      <c r="H24" s="23"/>
      <c r="I24" s="23"/>
      <c r="J24" s="44">
        <v>47440</v>
      </c>
    </row>
    <row r="25" spans="1:12" s="16" customFormat="1" ht="75">
      <c r="B25" s="35" t="s">
        <v>52</v>
      </c>
      <c r="C25" s="35"/>
      <c r="D25" s="36"/>
      <c r="E25" s="36" t="s">
        <v>50</v>
      </c>
      <c r="F25" s="48"/>
      <c r="G25" s="23"/>
      <c r="H25" s="23"/>
      <c r="I25" s="23"/>
      <c r="J25" s="43">
        <f>J26</f>
        <v>161086</v>
      </c>
    </row>
    <row r="26" spans="1:12" s="16" customFormat="1" ht="75">
      <c r="B26" s="35" t="s">
        <v>53</v>
      </c>
      <c r="C26" s="35"/>
      <c r="D26" s="36"/>
      <c r="E26" s="36" t="s">
        <v>51</v>
      </c>
      <c r="F26" s="48"/>
      <c r="G26" s="23"/>
      <c r="H26" s="23"/>
      <c r="I26" s="23"/>
      <c r="J26" s="43">
        <f>J27</f>
        <v>161086</v>
      </c>
    </row>
    <row r="27" spans="1:12" s="16" customFormat="1" ht="56.25">
      <c r="B27" s="38" t="s">
        <v>54</v>
      </c>
      <c r="C27" s="38" t="s">
        <v>55</v>
      </c>
      <c r="D27" s="38" t="s">
        <v>43</v>
      </c>
      <c r="E27" s="46" t="s">
        <v>56</v>
      </c>
      <c r="F27" s="46" t="s">
        <v>68</v>
      </c>
      <c r="G27" s="23"/>
      <c r="H27" s="23"/>
      <c r="I27" s="23"/>
      <c r="J27" s="44">
        <v>161086</v>
      </c>
    </row>
    <row r="28" spans="1:12" s="27" customFormat="1" ht="57.75" customHeight="1">
      <c r="A28" s="24"/>
      <c r="B28" s="35" t="s">
        <v>15</v>
      </c>
      <c r="C28" s="35"/>
      <c r="D28" s="36"/>
      <c r="E28" s="36" t="s">
        <v>13</v>
      </c>
      <c r="F28" s="37"/>
      <c r="G28" s="37"/>
      <c r="H28" s="37"/>
      <c r="I28" s="37"/>
      <c r="J28" s="43">
        <f>J29</f>
        <v>2284052</v>
      </c>
      <c r="K28" s="25">
        <f>[1]dod3!$O$9</f>
        <v>131000</v>
      </c>
      <c r="L28" s="26">
        <f>K28-J28</f>
        <v>-2153052</v>
      </c>
    </row>
    <row r="29" spans="1:12" s="27" customFormat="1" ht="67.5" customHeight="1">
      <c r="B29" s="35" t="s">
        <v>16</v>
      </c>
      <c r="C29" s="35"/>
      <c r="D29" s="36"/>
      <c r="E29" s="36" t="s">
        <v>14</v>
      </c>
      <c r="F29" s="37"/>
      <c r="G29" s="37"/>
      <c r="H29" s="37"/>
      <c r="I29" s="37"/>
      <c r="J29" s="43">
        <f>J30+J31+J32+J33+J34</f>
        <v>2284052</v>
      </c>
      <c r="K29" s="25"/>
      <c r="L29" s="26"/>
    </row>
    <row r="30" spans="1:12" s="27" customFormat="1" ht="67.5" customHeight="1">
      <c r="B30" s="38" t="s">
        <v>21</v>
      </c>
      <c r="C30" s="38" t="s">
        <v>25</v>
      </c>
      <c r="D30" s="38" t="s">
        <v>40</v>
      </c>
      <c r="E30" s="46" t="s">
        <v>23</v>
      </c>
      <c r="F30" s="46" t="s">
        <v>27</v>
      </c>
      <c r="G30" s="37"/>
      <c r="H30" s="37"/>
      <c r="I30" s="37"/>
      <c r="J30" s="44">
        <v>18000</v>
      </c>
      <c r="K30" s="25"/>
      <c r="L30" s="26"/>
    </row>
    <row r="31" spans="1:12" s="27" customFormat="1" ht="67.5" customHeight="1">
      <c r="B31" s="38" t="s">
        <v>22</v>
      </c>
      <c r="C31" s="38" t="s">
        <v>26</v>
      </c>
      <c r="D31" s="38" t="s">
        <v>41</v>
      </c>
      <c r="E31" s="46" t="s">
        <v>24</v>
      </c>
      <c r="F31" s="46" t="s">
        <v>27</v>
      </c>
      <c r="G31" s="37"/>
      <c r="H31" s="37"/>
      <c r="I31" s="37"/>
      <c r="J31" s="44">
        <v>51500</v>
      </c>
      <c r="K31" s="25"/>
      <c r="L31" s="26"/>
    </row>
    <row r="32" spans="1:12" s="28" customFormat="1" ht="95.25" customHeight="1">
      <c r="A32" s="27">
        <v>150101</v>
      </c>
      <c r="B32" s="38" t="s">
        <v>18</v>
      </c>
      <c r="C32" s="38" t="s">
        <v>17</v>
      </c>
      <c r="D32" s="38" t="s">
        <v>19</v>
      </c>
      <c r="E32" s="46" t="s">
        <v>20</v>
      </c>
      <c r="F32" s="46" t="s">
        <v>69</v>
      </c>
      <c r="G32" s="37"/>
      <c r="H32" s="37"/>
      <c r="I32" s="37"/>
      <c r="J32" s="44">
        <v>1500000</v>
      </c>
      <c r="L32" s="29">
        <f>K32-J32</f>
        <v>-1500000</v>
      </c>
    </row>
    <row r="33" spans="1:12" s="28" customFormat="1" ht="95.25" customHeight="1">
      <c r="A33" s="27"/>
      <c r="B33" s="38" t="s">
        <v>18</v>
      </c>
      <c r="C33" s="38" t="s">
        <v>17</v>
      </c>
      <c r="D33" s="38" t="s">
        <v>19</v>
      </c>
      <c r="E33" s="46" t="s">
        <v>20</v>
      </c>
      <c r="F33" s="46" t="s">
        <v>60</v>
      </c>
      <c r="G33" s="37"/>
      <c r="H33" s="37"/>
      <c r="I33" s="37"/>
      <c r="J33" s="44">
        <v>214552</v>
      </c>
      <c r="L33" s="29"/>
    </row>
    <row r="34" spans="1:12" s="28" customFormat="1" ht="95.25" customHeight="1">
      <c r="A34" s="27"/>
      <c r="B34" s="38" t="s">
        <v>57</v>
      </c>
      <c r="C34" s="38" t="s">
        <v>58</v>
      </c>
      <c r="D34" s="38" t="s">
        <v>59</v>
      </c>
      <c r="E34" s="46" t="s">
        <v>20</v>
      </c>
      <c r="F34" s="46" t="s">
        <v>60</v>
      </c>
      <c r="G34" s="37"/>
      <c r="H34" s="37"/>
      <c r="I34" s="37"/>
      <c r="J34" s="44">
        <v>500000</v>
      </c>
      <c r="L34" s="29"/>
    </row>
    <row r="35" spans="1:12" s="34" customFormat="1" ht="18.75">
      <c r="A35" s="17"/>
      <c r="B35" s="30"/>
      <c r="C35" s="30"/>
      <c r="D35" s="30"/>
      <c r="E35" s="31" t="s">
        <v>1</v>
      </c>
      <c r="F35" s="31"/>
      <c r="G35" s="32"/>
      <c r="H35" s="32"/>
      <c r="I35" s="33"/>
      <c r="J35" s="45">
        <f>J10+J14+J25+J28</f>
        <v>3176702</v>
      </c>
      <c r="L35" s="26">
        <f>K35-J35</f>
        <v>-3176702</v>
      </c>
    </row>
    <row r="36" spans="1:12">
      <c r="B36" s="9"/>
      <c r="C36" s="9"/>
      <c r="D36" s="9"/>
      <c r="E36" s="10"/>
      <c r="F36" s="10"/>
      <c r="G36" s="9"/>
      <c r="H36" s="9"/>
      <c r="I36" s="9"/>
      <c r="J36" s="8"/>
      <c r="K36" s="12"/>
      <c r="L36" s="14">
        <f>K36-J36</f>
        <v>0</v>
      </c>
    </row>
    <row r="37" spans="1:12" ht="15.75" customHeight="1">
      <c r="B37" s="12"/>
      <c r="C37" s="12"/>
      <c r="D37" s="12"/>
      <c r="E37" s="11"/>
      <c r="F37" s="11"/>
      <c r="G37" s="4"/>
      <c r="H37" s="4"/>
      <c r="I37" s="4"/>
      <c r="J37" s="7"/>
      <c r="K37" s="9"/>
      <c r="L37" s="13">
        <f>K37-J37</f>
        <v>0</v>
      </c>
    </row>
    <row r="38" spans="1:12" ht="24.6" customHeight="1">
      <c r="B38" s="9"/>
      <c r="C38" s="9"/>
      <c r="D38" s="9"/>
      <c r="E38" s="10"/>
      <c r="F38" s="10"/>
      <c r="G38" s="9"/>
      <c r="H38" s="9"/>
      <c r="I38" s="9"/>
      <c r="J38" s="15">
        <f>J37-J35</f>
        <v>-3176702</v>
      </c>
      <c r="K38" s="9"/>
      <c r="L38" s="13">
        <f>K38-J38</f>
        <v>3176702</v>
      </c>
    </row>
    <row r="39" spans="1:12" ht="20.25">
      <c r="J39" s="3"/>
    </row>
    <row r="40" spans="1:12">
      <c r="J40" s="5"/>
    </row>
  </sheetData>
  <mergeCells count="12">
    <mergeCell ref="G6:G8"/>
    <mergeCell ref="J6:J8"/>
    <mergeCell ref="I6:I8"/>
    <mergeCell ref="C6:C8"/>
    <mergeCell ref="E6:E7"/>
    <mergeCell ref="B6:B8"/>
    <mergeCell ref="H1:L1"/>
    <mergeCell ref="D6:D8"/>
    <mergeCell ref="H2:J2"/>
    <mergeCell ref="H6:H8"/>
    <mergeCell ref="B3:J3"/>
    <mergeCell ref="F6:F8"/>
  </mergeCells>
  <phoneticPr fontId="3" type="noConversion"/>
  <printOptions horizontalCentered="1"/>
  <pageMargins left="0.59055118110236227" right="0.39370078740157483" top="0.19685039370078741" bottom="0.19685039370078741" header="0.27559055118110237" footer="0.19685039370078741"/>
  <pageSetup paperSize="9" scale="48" fitToHeight="4" orientation="portrait" r:id="rId1"/>
  <headerFooter alignWithMargins="0"/>
  <rowBreaks count="1" manualBreakCount="1">
    <brk id="27" min="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дод7</vt:lpstr>
      <vt:lpstr>дод7!Заголовки_для_печати</vt:lpstr>
      <vt:lpstr>дод7!Область_печати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Вершков</dc:creator>
  <cp:lastModifiedBy>User</cp:lastModifiedBy>
  <cp:lastPrinted>2017-03-26T17:53:15Z</cp:lastPrinted>
  <dcterms:created xsi:type="dcterms:W3CDTF">2010-12-11T08:40:46Z</dcterms:created>
  <dcterms:modified xsi:type="dcterms:W3CDTF">2017-04-06T11:34:19Z</dcterms:modified>
</cp:coreProperties>
</file>